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Ведомость" sheetId="3" r:id="rId1"/>
  </sheets>
  <definedNames>
    <definedName name="_xlnm.Print_Area" localSheetId="0">Ведомость!$A$1:$G$34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F26" i="3" l="1"/>
  <c r="F25" i="3"/>
  <c r="F24" i="3"/>
  <c r="F21" i="3"/>
  <c r="F20" i="3"/>
  <c r="F19" i="3"/>
  <c r="D16" i="3"/>
  <c r="D14" i="3"/>
  <c r="D13" i="3"/>
  <c r="D12" i="3"/>
  <c r="D11" i="3"/>
  <c r="D10" i="3"/>
  <c r="D9" i="3"/>
  <c r="D8" i="3"/>
  <c r="D7" i="3"/>
  <c r="D6" i="3"/>
  <c r="D5" i="3"/>
  <c r="F22" i="3" l="1"/>
  <c r="F27" i="3"/>
</calcChain>
</file>

<file path=xl/sharedStrings.xml><?xml version="1.0" encoding="utf-8"?>
<sst xmlns="http://schemas.openxmlformats.org/spreadsheetml/2006/main" count="49" uniqueCount="46">
  <si>
    <t>1.Результаты государственной (итоговой) аттестации в независимой форме</t>
  </si>
  <si>
    <t>отметка</t>
  </si>
  <si>
    <t>балл по стобальной шкале</t>
  </si>
  <si>
    <t>минимальный балл для поступления в профильный класс</t>
  </si>
  <si>
    <t>максимальный балл</t>
  </si>
  <si>
    <t>русский язык</t>
  </si>
  <si>
    <t>математика</t>
  </si>
  <si>
    <t>информатика</t>
  </si>
  <si>
    <t>биология</t>
  </si>
  <si>
    <t>обществознание</t>
  </si>
  <si>
    <t>география</t>
  </si>
  <si>
    <t>химия</t>
  </si>
  <si>
    <t>история</t>
  </si>
  <si>
    <t>физика</t>
  </si>
  <si>
    <t>Итого:</t>
  </si>
  <si>
    <t>иностранный язык</t>
  </si>
  <si>
    <t>муниципальный (10 баллов)</t>
  </si>
  <si>
    <t>Максимальный балл</t>
  </si>
  <si>
    <t>Итого по форме обобщения:</t>
  </si>
  <si>
    <t>Председатель комиссии</t>
  </si>
  <si>
    <t>(подпись)</t>
  </si>
  <si>
    <t>__________________________</t>
  </si>
  <si>
    <t>(ФИО)</t>
  </si>
  <si>
    <t>_________________</t>
  </si>
  <si>
    <t>(дата)</t>
  </si>
  <si>
    <t xml:space="preserve">Средний балл по аттестату </t>
  </si>
  <si>
    <t>2. Результаты обучения за год</t>
  </si>
  <si>
    <t>3. Индивидуальная накопительная оценка</t>
  </si>
  <si>
    <t>МОУ "СОШ № 95 с УИОП"</t>
  </si>
  <si>
    <t>Форма обобщения первичных баллов по итогам ГИА и индивидуальных образовательных достижений выпускника 
9 класса по профильным предметам</t>
  </si>
  <si>
    <t>балл (первичный)</t>
  </si>
  <si>
    <t>3.1 Спортивные достижения (знак ГТО)</t>
  </si>
  <si>
    <t>Золото</t>
  </si>
  <si>
    <t>Серебро</t>
  </si>
  <si>
    <t>Бронза</t>
  </si>
  <si>
    <t>бронза (10 баллов)</t>
  </si>
  <si>
    <t>всероссийский (заключительный) этап (40 баллов)</t>
  </si>
  <si>
    <t>ВСоШ</t>
  </si>
  <si>
    <t>Конференции</t>
  </si>
  <si>
    <t>Чемпионат «Профессионалы»</t>
  </si>
  <si>
    <r>
      <t>(</t>
    </r>
    <r>
      <rPr>
        <sz val="11"/>
        <color theme="1"/>
        <rFont val="Times New Roman"/>
        <family val="1"/>
        <charset val="204"/>
      </rPr>
      <t>Шанин С.В.</t>
    </r>
    <r>
      <rPr>
        <sz val="11"/>
        <color theme="1"/>
        <rFont val="Calibri"/>
        <family val="2"/>
        <scheme val="minor"/>
      </rPr>
      <t>)</t>
    </r>
  </si>
  <si>
    <t>серебро 
(15 баллов)</t>
  </si>
  <si>
    <t>золото 
(20 баллов)</t>
  </si>
  <si>
    <t>региональный 
(15 баллов)</t>
  </si>
  <si>
    <t>средний балл по пятибальной шкале</t>
  </si>
  <si>
    <t>3.2. Олимпиады, иные конкурсные мероприятия (из перечня, утвержденного Министерством просвещения  РФ с указанием предмета профильного уровня)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</si>
</sst>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1" fontId="1" fillId="0" borderId="1" xfId="0" applyNumberFormat="1" applyFont="1" applyFill="1" applyBorder="1" applyProtection="1"/>
    <xf numFmtId="0" fontId="1" fillId="0" borderId="1" xfId="0" applyFont="1" applyFill="1" applyBorder="1" applyProtection="1"/>
    <xf numFmtId="0" fontId="1" fillId="0" borderId="3" xfId="0" applyFont="1" applyFill="1" applyBorder="1" applyProtection="1"/>
    <xf numFmtId="0" fontId="1" fillId="0" borderId="1" xfId="0" applyFont="1" applyFill="1" applyBorder="1" applyAlignment="1" applyProtection="1">
      <alignment horizontal="right" vertical="top"/>
    </xf>
    <xf numFmtId="0" fontId="0" fillId="0" borderId="0" xfId="0" applyFont="1" applyFill="1" applyProtection="1">
      <protection locked="0"/>
    </xf>
    <xf numFmtId="0" fontId="2" fillId="0" borderId="15" xfId="0" applyFont="1" applyFill="1" applyBorder="1" applyAlignment="1" applyProtection="1">
      <alignment vertical="top" wrapText="1"/>
      <protection locked="0"/>
    </xf>
    <xf numFmtId="0" fontId="4" fillId="0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49" fontId="0" fillId="0" borderId="0" xfId="0" applyNumberFormat="1" applyFont="1" applyFill="1" applyProtection="1"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22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9" xfId="0" applyFont="1" applyFill="1" applyBorder="1" applyProtection="1"/>
    <xf numFmtId="1" fontId="1" fillId="0" borderId="30" xfId="0" applyNumberFormat="1" applyFont="1" applyFill="1" applyBorder="1" applyProtection="1"/>
    <xf numFmtId="0" fontId="1" fillId="0" borderId="31" xfId="0" applyFont="1" applyFill="1" applyBorder="1" applyProtection="1"/>
    <xf numFmtId="0" fontId="1" fillId="0" borderId="20" xfId="0" applyFont="1" applyFill="1" applyBorder="1" applyProtection="1"/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right" vertical="center" wrapText="1"/>
    </xf>
    <xf numFmtId="0" fontId="3" fillId="0" borderId="6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1" fontId="0" fillId="0" borderId="23" xfId="0" applyNumberFormat="1" applyFont="1" applyFill="1" applyBorder="1" applyProtection="1"/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19" xfId="0" applyFont="1" applyFill="1" applyBorder="1" applyAlignment="1" applyProtection="1">
      <alignment vertical="top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vertical="top" wrapText="1"/>
    </xf>
    <xf numFmtId="0" fontId="4" fillId="0" borderId="29" xfId="0" applyFont="1" applyFill="1" applyBorder="1" applyAlignment="1" applyProtection="1">
      <alignment horizontal="left" vertical="center" wrapText="1"/>
    </xf>
    <xf numFmtId="0" fontId="4" fillId="0" borderId="25" xfId="0" applyFont="1" applyFill="1" applyBorder="1" applyAlignment="1" applyProtection="1">
      <alignment horizontal="left" wrapText="1"/>
      <protection locked="0"/>
    </xf>
    <xf numFmtId="0" fontId="4" fillId="0" borderId="8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left" vertical="top" wrapText="1"/>
    </xf>
    <xf numFmtId="0" fontId="1" fillId="0" borderId="12" xfId="0" applyFont="1" applyFill="1" applyBorder="1" applyAlignment="1" applyProtection="1">
      <alignment horizontal="left" vertical="top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right" wrapText="1"/>
      <protection locked="0"/>
    </xf>
    <xf numFmtId="0" fontId="2" fillId="0" borderId="19" xfId="0" applyFont="1" applyFill="1" applyBorder="1" applyAlignment="1" applyProtection="1">
      <alignment horizontal="right" wrapText="1"/>
      <protection locked="0"/>
    </xf>
    <xf numFmtId="0" fontId="2" fillId="0" borderId="27" xfId="0" applyFont="1" applyFill="1" applyBorder="1" applyAlignment="1" applyProtection="1">
      <alignment horizontal="right" wrapText="1"/>
      <protection locked="0"/>
    </xf>
    <xf numFmtId="0" fontId="2" fillId="0" borderId="15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4" fillId="0" borderId="21" xfId="0" applyFont="1" applyFill="1" applyBorder="1" applyAlignment="1" applyProtection="1">
      <alignment horizontal="left" wrapText="1"/>
      <protection locked="0"/>
    </xf>
    <xf numFmtId="0" fontId="4" fillId="0" borderId="24" xfId="0" applyFont="1" applyFill="1" applyBorder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4" fillId="0" borderId="26" xfId="0" applyFont="1" applyFill="1" applyBorder="1" applyAlignment="1" applyProtection="1">
      <alignment horizontal="left" wrapText="1"/>
      <protection locked="0"/>
    </xf>
    <xf numFmtId="0" fontId="4" fillId="0" borderId="18" xfId="0" applyFont="1" applyFill="1" applyBorder="1" applyAlignment="1" applyProtection="1">
      <alignment horizontal="left" wrapText="1"/>
      <protection locked="0"/>
    </xf>
    <xf numFmtId="0" fontId="2" fillId="0" borderId="28" xfId="0" applyFont="1" applyFill="1" applyBorder="1" applyAlignment="1" applyProtection="1">
      <alignment horizontal="right" wrapText="1"/>
    </xf>
    <xf numFmtId="0" fontId="2" fillId="0" borderId="19" xfId="0" applyFont="1" applyFill="1" applyBorder="1" applyAlignment="1" applyProtection="1">
      <alignment horizontal="right" wrapText="1"/>
    </xf>
    <xf numFmtId="0" fontId="2" fillId="0" borderId="27" xfId="0" applyFont="1" applyFill="1" applyBorder="1" applyAlignment="1" applyProtection="1">
      <alignment horizontal="right" wrapText="1"/>
    </xf>
    <xf numFmtId="0" fontId="3" fillId="0" borderId="10" xfId="0" applyFont="1" applyFill="1" applyBorder="1" applyAlignment="1" applyProtection="1">
      <alignment horizontal="right" wrapText="1"/>
    </xf>
    <xf numFmtId="0" fontId="3" fillId="0" borderId="11" xfId="0" applyFont="1" applyFill="1" applyBorder="1" applyAlignment="1" applyProtection="1">
      <alignment horizontal="right" wrapText="1"/>
    </xf>
    <xf numFmtId="0" fontId="3" fillId="0" borderId="12" xfId="0" applyFont="1" applyFill="1" applyBorder="1" applyAlignment="1" applyProtection="1">
      <alignment horizontal="right" wrapText="1"/>
    </xf>
    <xf numFmtId="0" fontId="3" fillId="0" borderId="0" xfId="0" applyFont="1" applyFill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="120" zoomScaleNormal="120" zoomScaleSheetLayoutView="120" workbookViewId="0">
      <selection activeCell="B15" sqref="B15:C15"/>
    </sheetView>
  </sheetViews>
  <sheetFormatPr defaultRowHeight="15" x14ac:dyDescent="0.25"/>
  <cols>
    <col min="1" max="1" width="18.5703125" style="5" customWidth="1"/>
    <col min="2" max="2" width="11.85546875" style="5" customWidth="1"/>
    <col min="3" max="3" width="16.5703125" style="5" customWidth="1"/>
    <col min="4" max="4" width="19.5703125" style="5" customWidth="1"/>
    <col min="5" max="5" width="18.28515625" style="5" customWidth="1"/>
    <col min="6" max="6" width="21.85546875" style="5" customWidth="1"/>
    <col min="7" max="16384" width="9.140625" style="5"/>
  </cols>
  <sheetData>
    <row r="1" spans="1:8" ht="40.5" customHeight="1" x14ac:dyDescent="0.25">
      <c r="A1" s="45" t="s">
        <v>29</v>
      </c>
      <c r="B1" s="45"/>
      <c r="C1" s="45"/>
      <c r="D1" s="45"/>
      <c r="E1" s="45"/>
      <c r="F1" s="45"/>
    </row>
    <row r="2" spans="1:8" x14ac:dyDescent="0.25">
      <c r="A2" s="46"/>
      <c r="B2" s="46"/>
      <c r="C2" s="46"/>
      <c r="D2" s="46"/>
      <c r="E2" s="46"/>
      <c r="F2" s="46"/>
    </row>
    <row r="3" spans="1:8" ht="15.75" thickBot="1" x14ac:dyDescent="0.3">
      <c r="A3" s="47" t="s">
        <v>28</v>
      </c>
      <c r="B3" s="47"/>
      <c r="C3" s="47"/>
      <c r="D3" s="47"/>
      <c r="E3" s="47"/>
      <c r="F3" s="47"/>
    </row>
    <row r="4" spans="1:8" ht="86.25" thickBot="1" x14ac:dyDescent="0.3">
      <c r="A4" s="6" t="s">
        <v>0</v>
      </c>
      <c r="B4" s="7" t="s">
        <v>1</v>
      </c>
      <c r="C4" s="7" t="s">
        <v>30</v>
      </c>
      <c r="D4" s="20" t="s">
        <v>2</v>
      </c>
      <c r="E4" s="20" t="s">
        <v>3</v>
      </c>
      <c r="F4" s="20" t="s">
        <v>4</v>
      </c>
      <c r="G4" s="8"/>
    </row>
    <row r="5" spans="1:8" x14ac:dyDescent="0.25">
      <c r="A5" s="9" t="s">
        <v>5</v>
      </c>
      <c r="B5" s="10">
        <v>4</v>
      </c>
      <c r="C5" s="10">
        <v>27</v>
      </c>
      <c r="D5" s="1">
        <f>C5/F5*100</f>
        <v>81.818181818181827</v>
      </c>
      <c r="E5" s="2">
        <v>26</v>
      </c>
      <c r="F5" s="3">
        <v>33</v>
      </c>
      <c r="H5" s="12"/>
    </row>
    <row r="6" spans="1:8" x14ac:dyDescent="0.25">
      <c r="A6" s="9" t="s">
        <v>6</v>
      </c>
      <c r="B6" s="10">
        <v>3</v>
      </c>
      <c r="C6" s="10">
        <v>14</v>
      </c>
      <c r="D6" s="1">
        <f t="shared" ref="D6:D14" si="0">C6/F6*100</f>
        <v>45.161290322580641</v>
      </c>
      <c r="E6" s="4">
        <v>18</v>
      </c>
      <c r="F6" s="3">
        <v>31</v>
      </c>
    </row>
    <row r="7" spans="1:8" x14ac:dyDescent="0.25">
      <c r="A7" s="9" t="s">
        <v>15</v>
      </c>
      <c r="B7" s="10"/>
      <c r="C7" s="10"/>
      <c r="D7" s="1">
        <f t="shared" si="0"/>
        <v>0</v>
      </c>
      <c r="E7" s="2">
        <v>55</v>
      </c>
      <c r="F7" s="3">
        <v>68</v>
      </c>
    </row>
    <row r="8" spans="1:8" x14ac:dyDescent="0.25">
      <c r="A8" s="9" t="s">
        <v>12</v>
      </c>
      <c r="B8" s="10"/>
      <c r="C8" s="10"/>
      <c r="D8" s="1">
        <f t="shared" si="0"/>
        <v>0</v>
      </c>
      <c r="E8" s="2">
        <v>26</v>
      </c>
      <c r="F8" s="3">
        <v>37</v>
      </c>
    </row>
    <row r="9" spans="1:8" x14ac:dyDescent="0.25">
      <c r="A9" s="9" t="s">
        <v>9</v>
      </c>
      <c r="B9" s="10">
        <v>3</v>
      </c>
      <c r="C9" s="10">
        <v>11</v>
      </c>
      <c r="D9" s="1">
        <f t="shared" si="0"/>
        <v>29.72972972972973</v>
      </c>
      <c r="E9" s="2">
        <v>29</v>
      </c>
      <c r="F9" s="3">
        <v>37</v>
      </c>
    </row>
    <row r="10" spans="1:8" x14ac:dyDescent="0.25">
      <c r="A10" s="9" t="s">
        <v>10</v>
      </c>
      <c r="B10" s="10">
        <v>3</v>
      </c>
      <c r="C10" s="10">
        <v>13</v>
      </c>
      <c r="D10" s="1">
        <f t="shared" si="0"/>
        <v>41.935483870967744</v>
      </c>
      <c r="E10" s="2">
        <v>23</v>
      </c>
      <c r="F10" s="3">
        <v>31</v>
      </c>
    </row>
    <row r="11" spans="1:8" x14ac:dyDescent="0.25">
      <c r="A11" s="9" t="s">
        <v>7</v>
      </c>
      <c r="B11" s="10"/>
      <c r="C11" s="10"/>
      <c r="D11" s="1">
        <f t="shared" si="0"/>
        <v>0</v>
      </c>
      <c r="E11" s="2">
        <v>14</v>
      </c>
      <c r="F11" s="3">
        <v>19</v>
      </c>
      <c r="H11" s="12"/>
    </row>
    <row r="12" spans="1:8" x14ac:dyDescent="0.25">
      <c r="A12" s="9" t="s">
        <v>13</v>
      </c>
      <c r="B12" s="10"/>
      <c r="C12" s="10"/>
      <c r="D12" s="1">
        <f t="shared" si="0"/>
        <v>0</v>
      </c>
      <c r="E12" s="2">
        <v>31</v>
      </c>
      <c r="F12" s="3">
        <v>45</v>
      </c>
    </row>
    <row r="13" spans="1:8" x14ac:dyDescent="0.25">
      <c r="A13" s="9" t="s">
        <v>11</v>
      </c>
      <c r="B13" s="10"/>
      <c r="C13" s="10"/>
      <c r="D13" s="1">
        <f t="shared" si="0"/>
        <v>0</v>
      </c>
      <c r="E13" s="2">
        <v>27</v>
      </c>
      <c r="F13" s="3">
        <v>40</v>
      </c>
    </row>
    <row r="14" spans="1:8" ht="15.75" thickBot="1" x14ac:dyDescent="0.3">
      <c r="A14" s="9" t="s">
        <v>8</v>
      </c>
      <c r="B14" s="10"/>
      <c r="C14" s="10"/>
      <c r="D14" s="1">
        <f t="shared" si="0"/>
        <v>0</v>
      </c>
      <c r="E14" s="2">
        <v>34</v>
      </c>
      <c r="F14" s="3">
        <v>48</v>
      </c>
    </row>
    <row r="15" spans="1:8" ht="60.75" customHeight="1" thickBot="1" x14ac:dyDescent="0.3">
      <c r="A15" s="41" t="s">
        <v>26</v>
      </c>
      <c r="B15" s="55" t="s">
        <v>44</v>
      </c>
      <c r="C15" s="56"/>
      <c r="D15" s="21" t="s">
        <v>2</v>
      </c>
      <c r="E15" s="22"/>
      <c r="F15" s="22"/>
    </row>
    <row r="16" spans="1:8" ht="30.75" thickBot="1" x14ac:dyDescent="0.3">
      <c r="A16" s="42" t="s">
        <v>25</v>
      </c>
      <c r="B16" s="57">
        <v>3.5</v>
      </c>
      <c r="C16" s="58"/>
      <c r="D16" s="23">
        <f>B16/5*100</f>
        <v>70</v>
      </c>
      <c r="E16" s="24"/>
      <c r="F16" s="25"/>
    </row>
    <row r="17" spans="1:7" ht="15.75" thickBot="1" x14ac:dyDescent="0.3">
      <c r="A17" s="48" t="s">
        <v>27</v>
      </c>
      <c r="B17" s="49"/>
      <c r="C17" s="49"/>
      <c r="D17" s="49"/>
      <c r="E17" s="49"/>
      <c r="F17" s="50"/>
    </row>
    <row r="18" spans="1:7" ht="43.5" thickBot="1" x14ac:dyDescent="0.3">
      <c r="A18" s="36" t="s">
        <v>31</v>
      </c>
      <c r="B18" s="51" t="s">
        <v>35</v>
      </c>
      <c r="C18" s="52"/>
      <c r="D18" s="37" t="s">
        <v>41</v>
      </c>
      <c r="E18" s="37" t="s">
        <v>42</v>
      </c>
      <c r="F18" s="26" t="s">
        <v>17</v>
      </c>
    </row>
    <row r="19" spans="1:7" x14ac:dyDescent="0.25">
      <c r="A19" s="38" t="s">
        <v>32</v>
      </c>
      <c r="B19" s="53"/>
      <c r="C19" s="54"/>
      <c r="D19" s="13"/>
      <c r="E19" s="13"/>
      <c r="F19" s="27">
        <f>SUM(B19:E19)</f>
        <v>0</v>
      </c>
    </row>
    <row r="20" spans="1:7" x14ac:dyDescent="0.25">
      <c r="A20" s="39" t="s">
        <v>33</v>
      </c>
      <c r="B20" s="59"/>
      <c r="C20" s="60"/>
      <c r="D20" s="14">
        <v>15</v>
      </c>
      <c r="E20" s="14"/>
      <c r="F20" s="27">
        <f t="shared" ref="F20:F21" si="1">SUM(B20:E20)</f>
        <v>15</v>
      </c>
    </row>
    <row r="21" spans="1:7" ht="15.75" thickBot="1" x14ac:dyDescent="0.3">
      <c r="A21" s="40" t="s">
        <v>34</v>
      </c>
      <c r="B21" s="61"/>
      <c r="C21" s="62"/>
      <c r="D21" s="15"/>
      <c r="E21" s="15"/>
      <c r="F21" s="27">
        <f t="shared" si="1"/>
        <v>0</v>
      </c>
    </row>
    <row r="22" spans="1:7" ht="15.75" thickBot="1" x14ac:dyDescent="0.3">
      <c r="A22" s="63" t="s">
        <v>14</v>
      </c>
      <c r="B22" s="64"/>
      <c r="C22" s="64"/>
      <c r="D22" s="64"/>
      <c r="E22" s="65"/>
      <c r="F22" s="28">
        <f>MAX(F19:F21)</f>
        <v>15</v>
      </c>
    </row>
    <row r="23" spans="1:7" ht="101.25" customHeight="1" thickBot="1" x14ac:dyDescent="0.3">
      <c r="A23" s="66" t="s">
        <v>45</v>
      </c>
      <c r="B23" s="67"/>
      <c r="C23" s="35" t="s">
        <v>16</v>
      </c>
      <c r="D23" s="21" t="s">
        <v>43</v>
      </c>
      <c r="E23" s="21" t="s">
        <v>36</v>
      </c>
      <c r="F23" s="26" t="s">
        <v>17</v>
      </c>
    </row>
    <row r="24" spans="1:7" x14ac:dyDescent="0.25">
      <c r="A24" s="68" t="s">
        <v>37</v>
      </c>
      <c r="B24" s="69"/>
      <c r="C24" s="16"/>
      <c r="D24" s="16"/>
      <c r="E24" s="16"/>
      <c r="F24" s="29">
        <f>MAX(C24:E24)</f>
        <v>0</v>
      </c>
    </row>
    <row r="25" spans="1:7" x14ac:dyDescent="0.25">
      <c r="A25" s="43" t="s">
        <v>38</v>
      </c>
      <c r="B25" s="44"/>
      <c r="C25" s="11"/>
      <c r="D25" s="11">
        <v>45</v>
      </c>
      <c r="E25" s="11"/>
      <c r="F25" s="29">
        <f t="shared" ref="F25:F26" si="2">MAX(C25:E25)</f>
        <v>45</v>
      </c>
    </row>
    <row r="26" spans="1:7" ht="16.5" customHeight="1" thickBot="1" x14ac:dyDescent="0.3">
      <c r="A26" s="73" t="s">
        <v>39</v>
      </c>
      <c r="B26" s="74"/>
      <c r="C26" s="17"/>
      <c r="D26" s="17"/>
      <c r="E26" s="17"/>
      <c r="F26" s="29">
        <f t="shared" si="2"/>
        <v>0</v>
      </c>
    </row>
    <row r="27" spans="1:7" ht="15.75" thickBot="1" x14ac:dyDescent="0.3">
      <c r="A27" s="75" t="s">
        <v>14</v>
      </c>
      <c r="B27" s="76"/>
      <c r="C27" s="76"/>
      <c r="D27" s="76"/>
      <c r="E27" s="77"/>
      <c r="F27" s="30">
        <f>MAX(F24:F26)</f>
        <v>45</v>
      </c>
    </row>
    <row r="28" spans="1:7" ht="30" customHeight="1" thickBot="1" x14ac:dyDescent="0.3">
      <c r="A28" s="78" t="s">
        <v>18</v>
      </c>
      <c r="B28" s="79"/>
      <c r="C28" s="79"/>
      <c r="D28" s="79"/>
      <c r="E28" s="80"/>
      <c r="F28" s="31">
        <f>F27+F22+D16+D14+D13+D12+D11+D10+D9+D8+D7+D6+D5</f>
        <v>328.64468574145997</v>
      </c>
      <c r="G28" s="8"/>
    </row>
    <row r="29" spans="1:7" x14ac:dyDescent="0.25">
      <c r="C29" s="18"/>
      <c r="F29" s="19"/>
    </row>
    <row r="30" spans="1:7" x14ac:dyDescent="0.25">
      <c r="F30" s="18"/>
    </row>
    <row r="31" spans="1:7" x14ac:dyDescent="0.25">
      <c r="A31" s="81" t="s">
        <v>19</v>
      </c>
      <c r="B31" s="81"/>
      <c r="C31" s="72" t="s">
        <v>21</v>
      </c>
      <c r="D31" s="72"/>
      <c r="E31" s="72" t="s">
        <v>40</v>
      </c>
      <c r="F31" s="72"/>
      <c r="G31" s="32"/>
    </row>
    <row r="32" spans="1:7" x14ac:dyDescent="0.25">
      <c r="A32" s="32"/>
      <c r="B32" s="32"/>
      <c r="C32" s="70" t="s">
        <v>20</v>
      </c>
      <c r="D32" s="70"/>
      <c r="E32" s="71" t="s">
        <v>22</v>
      </c>
      <c r="F32" s="72"/>
      <c r="G32" s="32"/>
    </row>
    <row r="33" spans="1:7" x14ac:dyDescent="0.25">
      <c r="A33" s="33" t="s">
        <v>23</v>
      </c>
      <c r="B33" s="32"/>
      <c r="C33" s="32"/>
      <c r="D33" s="32"/>
      <c r="E33" s="32"/>
      <c r="F33" s="32"/>
      <c r="G33" s="32"/>
    </row>
    <row r="34" spans="1:7" x14ac:dyDescent="0.25">
      <c r="A34" s="34" t="s">
        <v>24</v>
      </c>
      <c r="B34" s="32"/>
      <c r="C34" s="32"/>
      <c r="D34" s="32"/>
      <c r="E34" s="32"/>
      <c r="F34" s="32"/>
      <c r="G34" s="32"/>
    </row>
  </sheetData>
  <sheetProtection algorithmName="SHA-512" hashValue="x6Sr8tOwQw1epX6FJt/+ZBSYkHTcQkgdOs06ZPtc8I856vsR1zOpBAox3gtAd2cvLukhwSKlV1DeGSXCm8PFBg==" saltValue="8GS1l8UtbOa9Hp0QdrcWtg==" spinCount="100000" sheet="1" objects="1" scenarios="1" formatCells="0"/>
  <mergeCells count="22">
    <mergeCell ref="C32:D32"/>
    <mergeCell ref="E32:F32"/>
    <mergeCell ref="A26:B26"/>
    <mergeCell ref="A27:E27"/>
    <mergeCell ref="A28:E28"/>
    <mergeCell ref="A31:B31"/>
    <mergeCell ref="C31:D31"/>
    <mergeCell ref="E31:F31"/>
    <mergeCell ref="A25:B25"/>
    <mergeCell ref="A1:F1"/>
    <mergeCell ref="A2:F2"/>
    <mergeCell ref="A3:F3"/>
    <mergeCell ref="A17:F17"/>
    <mergeCell ref="B18:C18"/>
    <mergeCell ref="B19:C19"/>
    <mergeCell ref="B15:C15"/>
    <mergeCell ref="B16:C16"/>
    <mergeCell ref="B20:C20"/>
    <mergeCell ref="B21:C21"/>
    <mergeCell ref="A22:E22"/>
    <mergeCell ref="A23:B23"/>
    <mergeCell ref="A24:B24"/>
  </mergeCells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</vt:lpstr>
      <vt:lpstr>Ведомость!Область_печати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2024-06-25T13:35:19Z</dcterms:modified>
</cp:coreProperties>
</file>